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105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January">[1]Sheet2!$A$1:$A$12</definedName>
  </definedNames>
  <calcPr calcId="125725"/>
</workbook>
</file>

<file path=xl/calcChain.xml><?xml version="1.0" encoding="utf-8"?>
<calcChain xmlns="http://schemas.openxmlformats.org/spreadsheetml/2006/main">
  <c r="F16" i="1"/>
  <c r="G16" s="1"/>
  <c r="J16" s="1"/>
  <c r="F9"/>
  <c r="G9" s="1"/>
  <c r="J9" s="1"/>
</calcChain>
</file>

<file path=xl/sharedStrings.xml><?xml version="1.0" encoding="utf-8"?>
<sst xmlns="http://schemas.openxmlformats.org/spreadsheetml/2006/main" count="20" uniqueCount="17">
  <si>
    <t>Holiday Entitlement Table for Part Time Staff</t>
  </si>
  <si>
    <t>Current Staff</t>
  </si>
  <si>
    <t>New Starters</t>
  </si>
  <si>
    <t xml:space="preserve">Support Staff </t>
  </si>
  <si>
    <t xml:space="preserve">Grade </t>
  </si>
  <si>
    <t xml:space="preserve">Hours Worked Per Week </t>
  </si>
  <si>
    <t>FTE</t>
  </si>
  <si>
    <t>Holiday Hours Entitled (per year)</t>
  </si>
  <si>
    <t xml:space="preserve">Start Month </t>
  </si>
  <si>
    <t xml:space="preserve">Holiday Hours Entitled for this Academic Year                         </t>
  </si>
  <si>
    <t xml:space="preserve">Enter Grade </t>
  </si>
  <si>
    <t>Enter Weekly Hours</t>
  </si>
  <si>
    <t xml:space="preserve">New Starters Only </t>
  </si>
  <si>
    <t xml:space="preserve">Academic Staff </t>
  </si>
  <si>
    <t>Grade</t>
  </si>
  <si>
    <t>Hour Worked Per Week</t>
  </si>
  <si>
    <t xml:space="preserve">Holiday Hours Entitled for this Academic Year                      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</si>
</sst>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1" fillId="3" borderId="1" xfId="0" applyFont="1" applyFill="1" applyBorder="1" applyAlignment="1" applyProtection="1">
      <alignment wrapText="1"/>
    </xf>
    <xf numFmtId="0" fontId="0" fillId="2" borderId="0" xfId="0" applyFill="1" applyBorder="1" applyProtection="1"/>
    <xf numFmtId="0" fontId="0" fillId="0" borderId="0" xfId="0" applyBorder="1" applyProtection="1"/>
    <xf numFmtId="0" fontId="0" fillId="2" borderId="0" xfId="0" applyFill="1" applyProtection="1"/>
    <xf numFmtId="0" fontId="0" fillId="2" borderId="0" xfId="0" applyFill="1" applyBorder="1"/>
    <xf numFmtId="0" fontId="1" fillId="0" borderId="2" xfId="0" applyFont="1" applyBorder="1" applyProtection="1"/>
    <xf numFmtId="0" fontId="1" fillId="0" borderId="3" xfId="0" applyFont="1" applyBorder="1" applyAlignment="1" applyProtection="1">
      <alignment wrapText="1"/>
    </xf>
    <xf numFmtId="0" fontId="1" fillId="0" borderId="3" xfId="0" applyFont="1" applyBorder="1" applyProtection="1"/>
    <xf numFmtId="0" fontId="1" fillId="0" borderId="4" xfId="0" applyFont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2" borderId="0" xfId="0" applyFill="1" applyProtection="1">
      <protection locked="0"/>
    </xf>
    <xf numFmtId="0" fontId="1" fillId="4" borderId="6" xfId="0" applyFont="1" applyFill="1" applyBorder="1"/>
    <xf numFmtId="0" fontId="4" fillId="4" borderId="7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0" fontId="0" fillId="6" borderId="10" xfId="0" applyFill="1" applyBorder="1" applyProtection="1">
      <protection locked="0"/>
    </xf>
    <xf numFmtId="0" fontId="0" fillId="6" borderId="9" xfId="0" applyFill="1" applyBorder="1" applyProtection="1"/>
    <xf numFmtId="0" fontId="1" fillId="5" borderId="6" xfId="0" applyFont="1" applyFill="1" applyBorder="1"/>
    <xf numFmtId="0" fontId="1" fillId="6" borderId="6" xfId="0" applyFont="1" applyFill="1" applyBorder="1"/>
    <xf numFmtId="0" fontId="0" fillId="0" borderId="0" xfId="0" applyFill="1" applyBorder="1"/>
    <xf numFmtId="0" fontId="1" fillId="3" borderId="1" xfId="0" applyFont="1" applyFill="1" applyBorder="1" applyProtection="1"/>
    <xf numFmtId="0" fontId="0" fillId="4" borderId="7" xfId="0" applyFill="1" applyBorder="1" applyProtection="1">
      <protection locked="0"/>
    </xf>
    <xf numFmtId="0" fontId="0" fillId="5" borderId="8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19050</xdr:rowOff>
    </xdr:from>
    <xdr:to>
      <xdr:col>11</xdr:col>
      <xdr:colOff>295275</xdr:colOff>
      <xdr:row>36</xdr:row>
      <xdr:rowOff>47625</xdr:rowOff>
    </xdr:to>
    <xdr:sp macro="" textlink="">
      <xdr:nvSpPr>
        <xdr:cNvPr id="2" name="TextBox 1"/>
        <xdr:cNvSpPr txBox="1"/>
      </xdr:nvSpPr>
      <xdr:spPr>
        <a:xfrm>
          <a:off x="419100" y="5543550"/>
          <a:ext cx="9848850" cy="345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0" i="0" u="none">
              <a:solidFill>
                <a:schemeClr val="dk1"/>
              </a:solidFill>
              <a:latin typeface="+mn-lt"/>
              <a:ea typeface="+mn-ea"/>
              <a:cs typeface="+mn-cs"/>
            </a:rPr>
            <a:t>The</a:t>
          </a:r>
          <a:r>
            <a:rPr lang="en-GB" sz="1100" b="0" i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table above should only be taken as an estimate. You should also take into account your start day, this may mean you have less hours than stated above.  </a:t>
          </a:r>
        </a:p>
        <a:p>
          <a:endParaRPr lang="en-GB" sz="1100" b="0" i="0" u="non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0" i="0" u="sng">
              <a:solidFill>
                <a:schemeClr val="dk1"/>
              </a:solidFill>
              <a:latin typeface="+mn-lt"/>
              <a:ea typeface="+mn-ea"/>
              <a:cs typeface="+mn-cs"/>
            </a:rPr>
            <a:t>How</a:t>
          </a:r>
          <a:r>
            <a:rPr lang="en-GB" sz="11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100" b="0" i="0" u="sng">
              <a:solidFill>
                <a:schemeClr val="dk1"/>
              </a:solidFill>
              <a:latin typeface="+mn-lt"/>
              <a:ea typeface="+mn-ea"/>
              <a:cs typeface="+mn-cs"/>
            </a:rPr>
            <a:t>Holiday Entitlement for Part Time Staff is Calculated</a:t>
          </a:r>
        </a:p>
        <a:p>
          <a:endParaRPr lang="en-GB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A question we are often asked is how holiday entitlements are worked out for staff who do not work full time, and this is quite straight forward. Following is a rough guide of how to do this.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Holidays for Part Time staff are calculated in hours. Using the entitlement for your grade (above),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Convert the days to hours. This is the maximum number of hours holiday for this grade. </a:t>
          </a:r>
          <a:b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ie 25 days x 7 (hours per day) = 175 hours.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Multiply your FTE by the total number of hours to work out your entitlement </a:t>
          </a:r>
          <a:b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ie 0.6 x 175 = 105 hours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Full Time Equivalent is the fraction of hours you work compared to a full time member of staff. If you do not know your FTE, you can calculate this by working out how many hours you work in the year (hours per week x weeks per year), then dividing this by the maximum number of hours for a full time member of staff. For example, someone who works 21 hours per week, every week will work out as 0.6 FTE, as follows: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eg 21 hours per week x 52 weeks per year = 1092 hours per year</a:t>
          </a:r>
        </a:p>
        <a:p>
          <a:r>
            <a:rPr lang="en-GB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so, 1092 / 1820 (full time hours) = 0.6</a:t>
          </a:r>
        </a:p>
        <a:p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1</xdr:row>
      <xdr:rowOff>66675</xdr:rowOff>
    </xdr:to>
    <xdr:pic>
      <xdr:nvPicPr>
        <xdr:cNvPr id="3" name="Picture 2" descr="Description: HopeLogo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lc="http://schemas.openxmlformats.org/drawingml/2006/lockedCanvas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9</xdr:row>
      <xdr:rowOff>133350</xdr:rowOff>
    </xdr:from>
    <xdr:to>
      <xdr:col>9</xdr:col>
      <xdr:colOff>1190625</xdr:colOff>
      <xdr:row>13</xdr:row>
      <xdr:rowOff>123825</xdr:rowOff>
    </xdr:to>
    <xdr:sp macro="" textlink="">
      <xdr:nvSpPr>
        <xdr:cNvPr id="4" name="TextBox 3"/>
        <xdr:cNvSpPr txBox="1"/>
      </xdr:nvSpPr>
      <xdr:spPr>
        <a:xfrm>
          <a:off x="7762875" y="3314700"/>
          <a:ext cx="20859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Only fill these 2 boxes if you  have started  part</a:t>
          </a:r>
          <a:r>
            <a:rPr lang="en-GB" sz="1100" baseline="0"/>
            <a:t> way through the academic year (after September)</a:t>
          </a:r>
          <a:endParaRPr lang="en-GB" sz="1100"/>
        </a:p>
      </xdr:txBody>
    </xdr:sp>
    <xdr:clientData/>
  </xdr:twoCellAnchor>
  <xdr:oneCellAnchor>
    <xdr:from>
      <xdr:col>0</xdr:col>
      <xdr:colOff>485775</xdr:colOff>
      <xdr:row>19</xdr:row>
      <xdr:rowOff>28575</xdr:rowOff>
    </xdr:from>
    <xdr:ext cx="184731" cy="264560"/>
    <xdr:sp macro="" textlink="">
      <xdr:nvSpPr>
        <xdr:cNvPr id="5" name="TextBox 4"/>
        <xdr:cNvSpPr txBox="1"/>
      </xdr:nvSpPr>
      <xdr:spPr>
        <a:xfrm>
          <a:off x="4857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R\PERSONNEL\STAFF%20DEVELOPMENT\STAFF%20DEVELOPMENT%20SEPT2011%20onwards\Karen%20Jones\Holiday%20Entitlement%20-%20HopeUniversit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0"/>
  <sheetViews>
    <sheetView tabSelected="1" workbookViewId="0">
      <selection activeCell="K10" sqref="K10"/>
    </sheetView>
  </sheetViews>
  <sheetFormatPr defaultRowHeight="15"/>
  <cols>
    <col min="1" max="2" width="18.7109375" customWidth="1"/>
    <col min="3" max="3" width="13.5703125" customWidth="1"/>
    <col min="4" max="4" width="14.28515625" customWidth="1"/>
    <col min="5" max="5" width="15.42578125" customWidth="1"/>
    <col min="6" max="6" width="7.28515625" customWidth="1"/>
    <col min="7" max="7" width="11.85546875" customWidth="1"/>
    <col min="8" max="8" width="5.85546875" customWidth="1"/>
    <col min="9" max="9" width="15" customWidth="1"/>
    <col min="10" max="10" width="18.140625" customWidth="1"/>
    <col min="11" max="11" width="10.7109375" customWidth="1"/>
  </cols>
  <sheetData>
    <row r="1" spans="1:40" ht="80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/>
      <c r="B2" s="1"/>
      <c r="C2" s="1"/>
      <c r="D2" s="1"/>
      <c r="E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1"/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>
      <c r="A4" s="1"/>
      <c r="B4" s="1"/>
      <c r="C4" s="1"/>
      <c r="D4" s="1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>
      <c r="A5" s="1"/>
      <c r="B5" s="1"/>
      <c r="C5" s="1"/>
      <c r="D5" s="1"/>
      <c r="E5" s="2" t="s">
        <v>1</v>
      </c>
      <c r="F5" s="1"/>
      <c r="G5" s="1"/>
      <c r="H5" s="1"/>
      <c r="I5" s="2" t="s">
        <v>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8" customHeight="1" thickBot="1">
      <c r="A7" s="1"/>
      <c r="B7" s="1"/>
      <c r="C7" s="1"/>
      <c r="D7" s="4" t="s">
        <v>3</v>
      </c>
      <c r="E7" s="5"/>
      <c r="F7" s="5"/>
      <c r="G7" s="6"/>
      <c r="H7" s="5"/>
      <c r="I7" s="6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60.75" thickBot="1">
      <c r="A8" s="1"/>
      <c r="B8" s="1"/>
      <c r="C8" s="8"/>
      <c r="D8" s="9" t="s">
        <v>4</v>
      </c>
      <c r="E8" s="10" t="s">
        <v>5</v>
      </c>
      <c r="F8" s="11" t="s">
        <v>6</v>
      </c>
      <c r="G8" s="12" t="s">
        <v>7</v>
      </c>
      <c r="H8" s="13"/>
      <c r="I8" s="14" t="s">
        <v>8</v>
      </c>
      <c r="J8" s="15" t="s">
        <v>9</v>
      </c>
      <c r="K8" s="16"/>
      <c r="L8" s="7"/>
      <c r="M8" s="7"/>
      <c r="N8" s="7"/>
      <c r="O8" s="7"/>
      <c r="P8" s="17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5.75" thickBot="1">
      <c r="A9" s="8"/>
      <c r="B9" s="18" t="s">
        <v>10</v>
      </c>
      <c r="C9" s="8"/>
      <c r="D9" s="19">
        <v>8</v>
      </c>
      <c r="E9" s="20">
        <v>0</v>
      </c>
      <c r="F9" s="21">
        <f>E9*52/1820</f>
        <v>0</v>
      </c>
      <c r="G9" s="22">
        <f>IF(D9=2,175*F9)+IF(D9=3,175*F9)+IF(D9=4,175*F9)+IF(D9=5,175*F9)+IF(D9=6,175*F9)+IF(D9=7,175*F9)+IF(D9=8,0)+IF(D9=8,210*F9)+IF(D9=9,210*F9)+IF(D9=10,210*F9)</f>
        <v>0</v>
      </c>
      <c r="H9" s="5"/>
      <c r="I9" s="23">
        <v>1</v>
      </c>
      <c r="J9" s="24">
        <f>IF(I9=1,G9/12*8)+IF(I9=2,G9/12*7)+IF(I9=3,G9/12*6)+IF(I9=4,G9/12*5)+IF(I9=5,G9/12*4)+IF(I9=6,G9/12*3)+IF(I9=7,G9/12*2)+IF(I9=8,G9/12)+IF(I9=9,G9)+IF(I9=10,G9/12*11)+IF(I9=11,G9/12*10)+IF(I9=12,G9/12=9)</f>
        <v>0</v>
      </c>
      <c r="K9" s="7"/>
      <c r="L9" s="7"/>
      <c r="M9" s="7"/>
      <c r="N9" s="7"/>
      <c r="O9" s="7"/>
      <c r="P9" s="1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75" thickBot="1">
      <c r="A10" s="8"/>
      <c r="B10" s="25" t="s">
        <v>11</v>
      </c>
      <c r="C10" s="1"/>
      <c r="D10" s="7"/>
      <c r="E10" s="7"/>
      <c r="F10" s="7"/>
      <c r="G10" s="7"/>
      <c r="H10" s="5"/>
      <c r="I10" s="7"/>
      <c r="J10" s="7"/>
      <c r="K10" s="7"/>
      <c r="L10" s="7"/>
      <c r="M10" s="7"/>
      <c r="N10" s="7"/>
      <c r="O10" s="7"/>
      <c r="P10" s="1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.75" thickBot="1">
      <c r="A11" s="8"/>
      <c r="B11" s="26" t="s">
        <v>12</v>
      </c>
      <c r="C11" s="1"/>
      <c r="D11" s="5"/>
      <c r="E11" s="5"/>
      <c r="F11" s="5"/>
      <c r="G11" s="5"/>
      <c r="H11" s="5"/>
      <c r="I11" s="5"/>
      <c r="J11" s="7"/>
      <c r="K11" s="7"/>
      <c r="L11" s="7"/>
      <c r="M11" s="7"/>
      <c r="N11" s="7"/>
      <c r="O11" s="7"/>
      <c r="P11" s="1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>
      <c r="A12" s="27"/>
      <c r="B12" s="8"/>
      <c r="C12" s="1"/>
      <c r="D12" s="5"/>
      <c r="E12" s="5"/>
      <c r="F12" s="5"/>
      <c r="G12" s="5"/>
      <c r="H12" s="5"/>
      <c r="I12" s="5"/>
      <c r="J12" s="7"/>
      <c r="K12" s="7"/>
      <c r="L12" s="7"/>
      <c r="M12" s="7"/>
      <c r="N12" s="7"/>
      <c r="O12" s="7"/>
      <c r="P12" s="1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5.75" thickBot="1">
      <c r="A13" s="8"/>
      <c r="B13" s="8"/>
      <c r="C13" s="1"/>
      <c r="D13" s="5"/>
      <c r="E13" s="5"/>
      <c r="F13" s="5"/>
      <c r="G13" s="5"/>
      <c r="H13" s="5"/>
      <c r="I13" s="5"/>
      <c r="J13" s="7"/>
      <c r="K13" s="7"/>
      <c r="L13" s="7"/>
      <c r="M13" s="7"/>
      <c r="N13" s="7"/>
      <c r="O13" s="7"/>
      <c r="P13" s="1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.75" thickBot="1">
      <c r="A14" s="1"/>
      <c r="B14" s="1"/>
      <c r="C14" s="1"/>
      <c r="D14" s="28" t="s">
        <v>13</v>
      </c>
      <c r="E14" s="5"/>
      <c r="F14" s="5"/>
      <c r="G14" s="5"/>
      <c r="H14" s="5"/>
      <c r="I14" s="6"/>
      <c r="J14" s="7"/>
      <c r="K14" s="7"/>
      <c r="L14" s="7"/>
      <c r="M14" s="7"/>
      <c r="N14" s="7"/>
      <c r="O14" s="7"/>
      <c r="P14" s="1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60.75" thickBot="1">
      <c r="A15" s="1"/>
      <c r="B15" s="1"/>
      <c r="C15" s="1"/>
      <c r="D15" s="9" t="s">
        <v>14</v>
      </c>
      <c r="E15" s="10" t="s">
        <v>15</v>
      </c>
      <c r="F15" s="11" t="s">
        <v>6</v>
      </c>
      <c r="G15" s="12" t="s">
        <v>7</v>
      </c>
      <c r="H15" s="13"/>
      <c r="I15" s="14" t="s">
        <v>8</v>
      </c>
      <c r="J15" s="15" t="s">
        <v>16</v>
      </c>
      <c r="K15" s="7"/>
      <c r="L15" s="7"/>
      <c r="M15" s="7"/>
      <c r="N15" s="7"/>
      <c r="O15" s="7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.75" thickBot="1">
      <c r="A16" s="1"/>
      <c r="B16" s="1"/>
      <c r="C16" s="1"/>
      <c r="D16" s="29">
        <v>7</v>
      </c>
      <c r="E16" s="30">
        <v>0</v>
      </c>
      <c r="F16" s="21">
        <f>E16*52/1820</f>
        <v>0</v>
      </c>
      <c r="G16" s="22">
        <f>IF(D16=7,F16*245)+IF(D16=8,F16*245)+IF(D16=9,F16*245)+IF(D16=10,F16*245)</f>
        <v>0</v>
      </c>
      <c r="H16" s="5"/>
      <c r="I16" s="23">
        <v>1</v>
      </c>
      <c r="J16" s="24">
        <f>IF(I16=1,G16/12*8)+IF(I16=2,G16/12*7)+IF(I16=3,G16/12*6)+IF(I16=4,G16/12*5)+IF(I16=5,G16/12*4)+IF(I16=6,G16/12*3)+IF(I16=7,G16/12*2)+IF(I16=8,G16/12)+IF(I16=9,G16)+IF(I16=10,G16/12*11)+IF(I16=11,G16/12*10)+IF(I16=12,G16/12=9)</f>
        <v>0</v>
      </c>
      <c r="K16" s="7"/>
      <c r="L16" s="7"/>
      <c r="M16" s="7"/>
      <c r="N16" s="7"/>
      <c r="O16" s="7"/>
      <c r="P16" s="1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"/>
      <c r="B17" s="1"/>
      <c r="C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"/>
      <c r="B19" s="1"/>
      <c r="C19" s="1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7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>
      <c r="A21" s="1"/>
      <c r="B21" s="1"/>
      <c r="C21" s="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"/>
      <c r="B22" s="1"/>
      <c r="C22" s="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/>
      <c r="B23" s="1"/>
      <c r="C23" s="1"/>
      <c r="D23" s="7"/>
      <c r="E23" s="7"/>
      <c r="F23" s="5"/>
      <c r="G23" s="7"/>
      <c r="H23" s="7"/>
      <c r="I23" s="7"/>
      <c r="J23" s="7"/>
      <c r="K23" s="7"/>
      <c r="L23" s="7"/>
      <c r="M23" s="7"/>
      <c r="N23" s="7"/>
      <c r="O23" s="7"/>
      <c r="P23" s="1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"/>
      <c r="B24" s="1"/>
      <c r="C24" s="1"/>
      <c r="D24" s="7"/>
      <c r="E24" s="7"/>
      <c r="F24" s="5"/>
      <c r="G24" s="7"/>
      <c r="H24" s="7"/>
      <c r="I24" s="7"/>
      <c r="J24" s="7"/>
      <c r="K24" s="7"/>
      <c r="L24" s="7"/>
      <c r="M24" s="7"/>
      <c r="N24" s="7"/>
      <c r="O24" s="7"/>
      <c r="P24" s="1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/>
      <c r="B25" s="1"/>
      <c r="C25" s="1"/>
      <c r="D25" s="7"/>
      <c r="E25" s="7"/>
      <c r="F25" s="5"/>
      <c r="G25" s="7"/>
      <c r="H25" s="7"/>
      <c r="I25" s="7"/>
      <c r="J25" s="7"/>
      <c r="K25" s="7"/>
      <c r="L25" s="7"/>
      <c r="M25" s="7"/>
      <c r="N25" s="7"/>
      <c r="O25" s="7"/>
      <c r="P25" s="1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/>
      <c r="B26" s="1"/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/>
      <c r="B27" s="1"/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</sheetData>
  <dataValidations count="6">
    <dataValidation type="list" allowBlank="1" showInputMessage="1" showErrorMessage="1" error="Please enter the month for example. January would be 1" prompt="e.g Jan = 1, Feb = 2 and so on " sqref="I9">
      <formula1>January</formula1>
    </dataValidation>
    <dataValidation type="list" allowBlank="1" showInputMessage="1" showErrorMessage="1" error="Please enter the month for example. January would be 1" prompt="e.g Jan=1, Feb=2" sqref="I16">
      <formula1>January</formula1>
    </dataValidation>
    <dataValidation type="whole" allowBlank="1" showInputMessage="1" showErrorMessage="1" errorTitle="Academic Only" error="This table is for Academics you can only enter a value between grade 7-10" sqref="D16">
      <formula1>7</formula1>
      <formula2>10</formula2>
    </dataValidation>
    <dataValidation type="whole" allowBlank="1" showInputMessage="1" showErrorMessage="1" errorTitle="Support Staff " error="You can only enter a grade between 2-10" sqref="D9">
      <formula1>1</formula1>
      <formula2>10</formula2>
    </dataValidation>
    <dataValidation type="decimal" operator="lessThan" allowBlank="1" showInputMessage="1" showErrorMessage="1" errorTitle="FTE = 1 " error="If you work more that 35 hours a week your FTE is 1 and full time holiday entitlement applies" sqref="E16">
      <formula1>35.01</formula1>
    </dataValidation>
    <dataValidation type="decimal" operator="lessThan" allowBlank="1" showInputMessage="1" showErrorMessage="1" errorTitle="FTE = 1" error="If you work more that 35 hours a week your FTE is 1 and full time holiday entitlement applies" sqref="E9">
      <formula1>35.01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Liverpool Hope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Jones</dc:creator>
  <cp:lastModifiedBy>Karen Jones</cp:lastModifiedBy>
  <dcterms:created xsi:type="dcterms:W3CDTF">2014-03-27T16:53:04Z</dcterms:created>
  <dcterms:modified xsi:type="dcterms:W3CDTF">2014-03-28T09:32:11Z</dcterms:modified>
</cp:coreProperties>
</file>